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3" r:id="rId1"/>
  </sheets>
  <definedNames>
    <definedName name="_xlnm.Print_Area" localSheetId="0">Лист1!$A$1:$E$84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3" l="1"/>
  <c r="E64" i="3"/>
  <c r="E60" i="3"/>
  <c r="E22" i="3" l="1"/>
  <c r="E67" i="3" l="1"/>
  <c r="E49" i="3" l="1"/>
  <c r="E30" i="3"/>
  <c r="D49" i="3"/>
  <c r="D30" i="3"/>
  <c r="E55" i="3" l="1"/>
  <c r="E48" i="3" s="1"/>
  <c r="D55" i="3"/>
  <c r="D48" i="3" s="1"/>
  <c r="E71" i="3"/>
  <c r="E23" i="3"/>
  <c r="E70" i="3" l="1"/>
  <c r="E69" i="3" s="1"/>
  <c r="E44" i="3" l="1"/>
  <c r="E29" i="3" s="1"/>
  <c r="E81" i="3" s="1"/>
  <c r="D29" i="3" l="1"/>
</calcChain>
</file>

<file path=xl/sharedStrings.xml><?xml version="1.0" encoding="utf-8"?>
<sst xmlns="http://schemas.openxmlformats.org/spreadsheetml/2006/main" count="92" uniqueCount="87">
  <si>
    <t xml:space="preserve">С О Г Л А С О В А Н О   </t>
  </si>
  <si>
    <t>У Т В Е Р Ж Д А Ю</t>
  </si>
  <si>
    <t>Министерство экономического развития</t>
  </si>
  <si>
    <r>
      <t>Приднестровской Молдавской Республики</t>
    </r>
    <r>
      <rPr>
        <b/>
        <sz val="12"/>
        <rFont val="Times New Roman"/>
        <family val="1"/>
        <charset val="204"/>
      </rPr>
      <t xml:space="preserve"> </t>
    </r>
  </si>
  <si>
    <t>Совета народных депутатов</t>
  </si>
  <si>
    <t xml:space="preserve">___________________ </t>
  </si>
  <si>
    <t xml:space="preserve">С О Г Л А С О В А Н О                                                                                     </t>
  </si>
  <si>
    <t>Дубоссарского района и</t>
  </si>
  <si>
    <t>города Дубоссары</t>
  </si>
  <si>
    <t>ПРОГРАММА</t>
  </si>
  <si>
    <t>№ пп</t>
  </si>
  <si>
    <t>Наименование улиц</t>
  </si>
  <si>
    <t>Вид работ</t>
  </si>
  <si>
    <t>Объем работ, м2</t>
  </si>
  <si>
    <t>ДОХОДЫ:</t>
  </si>
  <si>
    <t xml:space="preserve">Субсидии из Дорожного ПМР </t>
  </si>
  <si>
    <t>РАСХОДЫ:</t>
  </si>
  <si>
    <t>I. Капитальный ремонт дорог всего:</t>
  </si>
  <si>
    <t xml:space="preserve">1. Сплошное покрытие дорог а/бетоном и бетоном </t>
  </si>
  <si>
    <t>1. Тротуары</t>
  </si>
  <si>
    <t xml:space="preserve">город Дубоссары </t>
  </si>
  <si>
    <t>с/с Цыбулевка</t>
  </si>
  <si>
    <t>с/с Гармацкое</t>
  </si>
  <si>
    <t>с/с Гояны</t>
  </si>
  <si>
    <t>с/с Дзержинское</t>
  </si>
  <si>
    <t>с/с Дойбаны</t>
  </si>
  <si>
    <t>с/с Дубово</t>
  </si>
  <si>
    <t>с/с Красный Виноградарь</t>
  </si>
  <si>
    <t>с/с Роги</t>
  </si>
  <si>
    <t>с/с Ново-Комиссаровка</t>
  </si>
  <si>
    <t>ВСЕГО расходов:</t>
  </si>
  <si>
    <t>2. Устройство мест стоянок и парковок всего:</t>
  </si>
  <si>
    <t>устройство парковки из тротуарной плитки</t>
  </si>
  <si>
    <t>устройство тротуарного покрытия из тротуарной плитки</t>
  </si>
  <si>
    <t xml:space="preserve">Главы государственной администрации  </t>
  </si>
  <si>
    <t>к Решению</t>
  </si>
  <si>
    <t>_______________ А. Н. Коломыцев</t>
  </si>
  <si>
    <t xml:space="preserve">__________________ Р.И. Чабан                                                                                                  </t>
  </si>
  <si>
    <t>капитальный ремонт дорожного полотна цементобетонном</t>
  </si>
  <si>
    <t xml:space="preserve">Ликвидация аварийных ситуаций </t>
  </si>
  <si>
    <t>ул. Ленина от сельскохозяйственного рынка до ул. Якира</t>
  </si>
  <si>
    <t>Проспект Молодежный в с. Красный Виноградарь Дубоссарского района</t>
  </si>
  <si>
    <t>ул. Айвазовского до ул. Космонавтов (на участке №35 - 43 а)</t>
  </si>
  <si>
    <t>капитальный  ремонт сетей ливневой канализации</t>
  </si>
  <si>
    <t xml:space="preserve">______  ______________2025 год                                                          </t>
  </si>
  <si>
    <t xml:space="preserve">______  ______________2025 год                                                                </t>
  </si>
  <si>
    <t>План на 2025 г (руб.)</t>
  </si>
  <si>
    <t>погашение кредиторской задолженности, сложившейся по состоянию на 01.01.2025 года</t>
  </si>
  <si>
    <t>устройство тротуарного покрытия из тротуарной плитки (кредиторская задолженность)</t>
  </si>
  <si>
    <t>ул. Лазо от ул. Энергетиков до ул. Садовая</t>
  </si>
  <si>
    <t>Димитрова, 2, 2 а ул. Свердлова, 147</t>
  </si>
  <si>
    <t>капитальный ремонт дорожного полотна цементобетонном проездного двора</t>
  </si>
  <si>
    <t>II.Ремонт дорог и тротуаров всего:</t>
  </si>
  <si>
    <t>2. Ремонт гравийных покрытий дорог</t>
  </si>
  <si>
    <t>Ремонт грунтового покрытия ул. Олимпийская</t>
  </si>
  <si>
    <t>Ремонт грунтового покрытия</t>
  </si>
  <si>
    <t>3. Ремонт асфальтобетонного покрытия</t>
  </si>
  <si>
    <t>ул. Котовского, ул. Ленина (выборочно)</t>
  </si>
  <si>
    <t xml:space="preserve"> развития дорожной отрасли по автомобильным дорогам  общего пользования находящимся в муниципальной собственности Дубоссарского района и города Дубоссары  на 2025 год</t>
  </si>
  <si>
    <t>в том числе на погашение кредиторской задолженности, сложившейся по состоянию на 01.01.2025 года по автомобильным дорогам  общего пользования находящимся в муниципальной собственности Дубоссарского района и города Дубоссары  на 2025 год</t>
  </si>
  <si>
    <t>III.Устройство, содержание и ремонт ливневой канализации. Ликвидация аварийных ситуаций</t>
  </si>
  <si>
    <t>IV. Обслуживание технических средств регулирования движения и дорожная разметка, в том числе</t>
  </si>
  <si>
    <t>V. Содержание и текущий ремонт автодорог</t>
  </si>
  <si>
    <t>Остатки по состоянию на 01.01.2025 года</t>
  </si>
  <si>
    <t>в том числе остатки направляемые на частичное погашение неисполненных договорных обязательств в 2024 году по автомобильным дорогам  общего пользования находящимся в муниципальной собственности Дубоссарского района и города Дубоссары</t>
  </si>
  <si>
    <t>ул. Ломоносова (проезд к ул. Айвазовского)</t>
  </si>
  <si>
    <t>дорожная разметка "пешеходный переход", горизонтальная разметка, установка дорожных знаков</t>
  </si>
  <si>
    <t>Содержание и ремонт ливневой канализации</t>
  </si>
  <si>
    <t>Устройство ливневой канализации по ул. Котовского (возле автостанции)</t>
  </si>
  <si>
    <t>Устройство ливневой канализации по  ул. З. Космодемьянской</t>
  </si>
  <si>
    <t>Устройство ливневой канализации по ул. Свердлова</t>
  </si>
  <si>
    <t>а</t>
  </si>
  <si>
    <t>б</t>
  </si>
  <si>
    <t>в</t>
  </si>
  <si>
    <t>в том числе погашение кредиторской задолженности, сложившейся по состоянию на 01.01.2025 года по автомобильным дорогам  общего пользования находящимся в государственной собственности Дубоссарского района и города Дубоссары  на 2025 год</t>
  </si>
  <si>
    <t>капитальный ремонт дорожного полотна цементобетонном (переходящий объект) частичное погашение</t>
  </si>
  <si>
    <t xml:space="preserve">VI. Целевые субсидии Государственным администрациям на погашение санкционированной кредиторской задолженности и на оплату неисполненных договорных обязательств за 2024 год с учетом остатков на счетах местных бюджетов на 01.01.2025 г. </t>
  </si>
  <si>
    <t xml:space="preserve">ул. Айвазовского </t>
  </si>
  <si>
    <t>Капитальный ремонт дорожного полотна цементобетонном ул. Айвазовского г. Дубоссары, контракт № 6 от 04.03.2024 г.</t>
  </si>
  <si>
    <t xml:space="preserve">ВСЕГО:  </t>
  </si>
  <si>
    <t xml:space="preserve">1. Реконструкция и капититальный ремонт сетей ливневой канализации </t>
  </si>
  <si>
    <t>2. Содержание ливневой канализации. Ликвидация аварийных ситуаций</t>
  </si>
  <si>
    <t>Приложение № 10</t>
  </si>
  <si>
    <t>Дубоссарского района и г. Дубоссары</t>
  </si>
  <si>
    <t>ВСЕГО ДОХОДЫ:</t>
  </si>
  <si>
    <t>30  сессии    26  созыва</t>
  </si>
  <si>
    <t>05   июня 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</si>
</sst>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45066682943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8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3" fontId="1" fillId="0" borderId="8" xfId="0" applyNumberFormat="1" applyFont="1" applyBorder="1" applyAlignment="1">
      <alignment horizontal="center" vertical="center"/>
    </xf>
    <xf numFmtId="3" fontId="0" fillId="0" borderId="0" xfId="0" applyNumberFormat="1"/>
    <xf numFmtId="4" fontId="1" fillId="0" borderId="5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4" xfId="0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7" xfId="0" applyFill="1" applyBorder="1" applyAlignment="1">
      <alignment vertical="center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10" xfId="0" applyFill="1" applyBorder="1" applyAlignment="1">
      <alignment vertical="center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3" fontId="0" fillId="0" borderId="0" xfId="0" applyNumberFormat="1" applyAlignment="1">
      <alignment horizontal="center"/>
    </xf>
    <xf numFmtId="0" fontId="0" fillId="0" borderId="0" xfId="0" applyFill="1"/>
    <xf numFmtId="3" fontId="0" fillId="0" borderId="0" xfId="0" applyNumberFormat="1" applyFill="1"/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1" fillId="0" borderId="8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center" vertical="center"/>
    </xf>
    <xf numFmtId="3" fontId="1" fillId="3" borderId="9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4" borderId="2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7" fillId="0" borderId="0" xfId="0" applyFont="1"/>
    <xf numFmtId="0" fontId="8" fillId="0" borderId="0" xfId="0" applyFont="1" applyAlignme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10" fillId="0" borderId="0" xfId="0" applyFont="1"/>
    <xf numFmtId="9" fontId="10" fillId="0" borderId="0" xfId="0" applyNumberFormat="1" applyFont="1"/>
    <xf numFmtId="0" fontId="2" fillId="0" borderId="0" xfId="0" applyFont="1" applyAlignment="1">
      <alignment horizont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65" fontId="0" fillId="0" borderId="0" xfId="0" applyNumberFormat="1"/>
    <xf numFmtId="164" fontId="1" fillId="0" borderId="8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1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3" fontId="1" fillId="3" borderId="6" xfId="0" applyNumberFormat="1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3" fontId="1" fillId="0" borderId="11" xfId="0" applyNumberFormat="1" applyFont="1" applyFill="1" applyBorder="1" applyAlignment="1">
      <alignment horizontal="center" vertical="center"/>
    </xf>
    <xf numFmtId="3" fontId="1" fillId="3" borderId="12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3" fontId="2" fillId="4" borderId="3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" fontId="1" fillId="3" borderId="1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vertical="center" wrapText="1"/>
    </xf>
    <xf numFmtId="3" fontId="2" fillId="3" borderId="3" xfId="0" applyNumberFormat="1" applyFont="1" applyFill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wrapText="1"/>
    </xf>
    <xf numFmtId="3" fontId="1" fillId="2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3" borderId="6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/>
    </xf>
    <xf numFmtId="0" fontId="0" fillId="0" borderId="8" xfId="0" applyBorder="1"/>
    <xf numFmtId="0" fontId="2" fillId="0" borderId="8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vertical="center"/>
    </xf>
    <xf numFmtId="4" fontId="2" fillId="4" borderId="8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horizontal="left" vertical="center" wrapText="1"/>
    </xf>
    <xf numFmtId="3" fontId="1" fillId="4" borderId="8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/>
    </xf>
    <xf numFmtId="3" fontId="2" fillId="4" borderId="2" xfId="0" applyNumberFormat="1" applyFont="1" applyFill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4" fontId="1" fillId="0" borderId="13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center"/>
    </xf>
    <xf numFmtId="0" fontId="0" fillId="0" borderId="18" xfId="0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0" fillId="0" borderId="7" xfId="0" applyBorder="1"/>
    <xf numFmtId="0" fontId="0" fillId="0" borderId="9" xfId="0" applyBorder="1"/>
    <xf numFmtId="0" fontId="0" fillId="4" borderId="7" xfId="0" applyFill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/>
    </xf>
    <xf numFmtId="3" fontId="1" fillId="2" borderId="12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/>
    </xf>
    <xf numFmtId="0" fontId="0" fillId="0" borderId="14" xfId="0" applyFill="1" applyBorder="1" applyAlignment="1">
      <alignment vertical="center"/>
    </xf>
    <xf numFmtId="3" fontId="1" fillId="3" borderId="1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8" fillId="0" borderId="2" xfId="0" applyFont="1" applyBorder="1"/>
    <xf numFmtId="0" fontId="0" fillId="0" borderId="2" xfId="0" applyBorder="1"/>
    <xf numFmtId="0" fontId="2" fillId="0" borderId="8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2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3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8"/>
  <sheetViews>
    <sheetView tabSelected="1" view="pageBreakPreview" topLeftCell="A4" zoomScaleNormal="100" zoomScaleSheetLayoutView="100" workbookViewId="0">
      <selection activeCell="C2" sqref="C2"/>
    </sheetView>
  </sheetViews>
  <sheetFormatPr defaultRowHeight="15" x14ac:dyDescent="0.25"/>
  <cols>
    <col min="1" max="1" width="3.5703125" customWidth="1"/>
    <col min="2" max="2" width="44.28515625" customWidth="1"/>
    <col min="3" max="3" width="48.85546875" customWidth="1"/>
    <col min="4" max="4" width="17.42578125" customWidth="1"/>
    <col min="5" max="5" width="16.5703125" customWidth="1"/>
    <col min="6" max="6" width="13.140625" customWidth="1"/>
    <col min="7" max="7" width="14.85546875" customWidth="1"/>
    <col min="8" max="8" width="9.28515625" customWidth="1"/>
  </cols>
  <sheetData>
    <row r="1" spans="1:7" ht="15.75" x14ac:dyDescent="0.25">
      <c r="A1" s="1" t="s">
        <v>0</v>
      </c>
      <c r="B1" s="48"/>
      <c r="C1" s="48"/>
      <c r="D1" s="51"/>
      <c r="E1" s="50" t="s">
        <v>82</v>
      </c>
    </row>
    <row r="2" spans="1:7" ht="15.75" x14ac:dyDescent="0.25">
      <c r="A2" s="2" t="s">
        <v>2</v>
      </c>
      <c r="B2" s="48"/>
      <c r="C2" s="48"/>
      <c r="D2" s="49"/>
      <c r="E2" s="5" t="s">
        <v>1</v>
      </c>
    </row>
    <row r="3" spans="1:7" ht="15.75" x14ac:dyDescent="0.25">
      <c r="A3" s="2" t="s">
        <v>3</v>
      </c>
      <c r="B3" s="48"/>
      <c r="C3" s="48"/>
      <c r="D3" s="51"/>
      <c r="E3" s="3" t="s">
        <v>35</v>
      </c>
    </row>
    <row r="4" spans="1:7" ht="15.75" x14ac:dyDescent="0.25">
      <c r="A4" s="48"/>
      <c r="B4" s="48"/>
      <c r="C4" s="48"/>
      <c r="D4" s="51"/>
      <c r="E4" s="3" t="s">
        <v>85</v>
      </c>
    </row>
    <row r="5" spans="1:7" ht="15.75" x14ac:dyDescent="0.25">
      <c r="A5" s="4" t="s">
        <v>5</v>
      </c>
      <c r="B5" s="48"/>
      <c r="C5" s="48"/>
      <c r="D5" s="51"/>
      <c r="E5" s="3" t="s">
        <v>4</v>
      </c>
    </row>
    <row r="6" spans="1:7" ht="15.75" x14ac:dyDescent="0.25">
      <c r="A6" s="7" t="s">
        <v>44</v>
      </c>
      <c r="B6" s="48"/>
      <c r="C6" s="48"/>
      <c r="D6" s="51"/>
      <c r="E6" s="3" t="s">
        <v>83</v>
      </c>
    </row>
    <row r="7" spans="1:7" ht="15.75" x14ac:dyDescent="0.25">
      <c r="A7" s="4"/>
      <c r="B7" s="48"/>
      <c r="E7" s="61" t="s">
        <v>36</v>
      </c>
    </row>
    <row r="8" spans="1:7" ht="15.75" x14ac:dyDescent="0.25">
      <c r="A8" s="7"/>
      <c r="B8" s="48"/>
      <c r="C8" s="62"/>
      <c r="D8" s="62" t="s">
        <v>86</v>
      </c>
      <c r="F8" s="62"/>
      <c r="G8" s="62"/>
    </row>
    <row r="9" spans="1:7" ht="15.75" x14ac:dyDescent="0.25">
      <c r="A9" s="6" t="s">
        <v>6</v>
      </c>
      <c r="B9" s="48"/>
    </row>
    <row r="10" spans="1:7" ht="15.75" x14ac:dyDescent="0.25">
      <c r="A10" s="7" t="s">
        <v>34</v>
      </c>
      <c r="B10" s="48"/>
    </row>
    <row r="11" spans="1:7" ht="15.75" x14ac:dyDescent="0.25">
      <c r="A11" s="7" t="s">
        <v>7</v>
      </c>
      <c r="B11" s="48"/>
    </row>
    <row r="12" spans="1:7" ht="15.75" x14ac:dyDescent="0.25">
      <c r="A12" s="7" t="s">
        <v>8</v>
      </c>
      <c r="B12" s="48"/>
      <c r="C12" s="50"/>
      <c r="D12" s="50"/>
      <c r="E12" s="48"/>
    </row>
    <row r="13" spans="1:7" ht="15.75" x14ac:dyDescent="0.25">
      <c r="A13" s="7"/>
      <c r="B13" s="48"/>
      <c r="C13" s="146"/>
      <c r="D13" s="147"/>
      <c r="E13" s="147"/>
    </row>
    <row r="14" spans="1:7" ht="15.75" x14ac:dyDescent="0.25">
      <c r="A14" s="6" t="s">
        <v>37</v>
      </c>
      <c r="B14" s="48"/>
      <c r="C14" s="152"/>
      <c r="D14" s="152"/>
      <c r="E14" s="152"/>
    </row>
    <row r="15" spans="1:7" ht="15.75" x14ac:dyDescent="0.25">
      <c r="A15" s="7" t="s">
        <v>45</v>
      </c>
      <c r="B15" s="48"/>
      <c r="C15" s="152"/>
      <c r="D15" s="152"/>
      <c r="E15" s="152"/>
    </row>
    <row r="16" spans="1:7" ht="16.5" customHeight="1" x14ac:dyDescent="0.25">
      <c r="B16" s="154" t="s">
        <v>9</v>
      </c>
      <c r="C16" s="154"/>
      <c r="D16" s="154"/>
      <c r="E16" s="154"/>
    </row>
    <row r="17" spans="1:15" ht="42.75" customHeight="1" thickBot="1" x14ac:dyDescent="0.3">
      <c r="B17" s="155" t="s">
        <v>58</v>
      </c>
      <c r="C17" s="155"/>
      <c r="D17" s="155"/>
      <c r="E17" s="155"/>
    </row>
    <row r="18" spans="1:15" ht="45" customHeight="1" x14ac:dyDescent="0.25">
      <c r="A18" s="121" t="s">
        <v>10</v>
      </c>
      <c r="B18" s="122" t="s">
        <v>11</v>
      </c>
      <c r="C18" s="122" t="s">
        <v>12</v>
      </c>
      <c r="D18" s="122" t="s">
        <v>13</v>
      </c>
      <c r="E18" s="123" t="s">
        <v>46</v>
      </c>
    </row>
    <row r="19" spans="1:15" ht="15.75" x14ac:dyDescent="0.25">
      <c r="A19" s="83"/>
      <c r="B19" s="142" t="s">
        <v>14</v>
      </c>
      <c r="C19" s="8"/>
      <c r="D19" s="8"/>
      <c r="E19" s="124"/>
    </row>
    <row r="20" spans="1:15" ht="15.75" x14ac:dyDescent="0.25">
      <c r="A20" s="84">
        <v>1</v>
      </c>
      <c r="B20" s="76" t="s">
        <v>15</v>
      </c>
      <c r="C20" s="8"/>
      <c r="D20" s="8"/>
      <c r="E20" s="9">
        <v>9172231</v>
      </c>
      <c r="G20" s="18"/>
    </row>
    <row r="21" spans="1:15" x14ac:dyDescent="0.25">
      <c r="A21" s="125"/>
      <c r="B21" s="97"/>
      <c r="C21" s="97"/>
      <c r="D21" s="97"/>
      <c r="E21" s="126"/>
    </row>
    <row r="22" spans="1:15" ht="23.25" customHeight="1" x14ac:dyDescent="0.25">
      <c r="A22" s="83"/>
      <c r="B22" s="98" t="s">
        <v>84</v>
      </c>
      <c r="C22" s="76"/>
      <c r="D22" s="76"/>
      <c r="E22" s="89">
        <f>E20</f>
        <v>9172231</v>
      </c>
      <c r="G22" s="18"/>
    </row>
    <row r="23" spans="1:15" ht="23.25" customHeight="1" x14ac:dyDescent="0.25">
      <c r="A23" s="84">
        <v>2</v>
      </c>
      <c r="B23" s="76" t="s">
        <v>63</v>
      </c>
      <c r="C23" s="76"/>
      <c r="D23" s="76"/>
      <c r="E23" s="89">
        <f>E24+E25+E26</f>
        <v>1843708</v>
      </c>
    </row>
    <row r="24" spans="1:15" ht="52.5" customHeight="1" x14ac:dyDescent="0.25">
      <c r="A24" s="83" t="s">
        <v>71</v>
      </c>
      <c r="B24" s="156" t="s">
        <v>64</v>
      </c>
      <c r="C24" s="156"/>
      <c r="D24" s="156"/>
      <c r="E24" s="9">
        <v>463228</v>
      </c>
      <c r="G24" s="18"/>
    </row>
    <row r="25" spans="1:15" ht="47.25" customHeight="1" x14ac:dyDescent="0.25">
      <c r="A25" s="83" t="s">
        <v>72</v>
      </c>
      <c r="B25" s="156" t="s">
        <v>59</v>
      </c>
      <c r="C25" s="156"/>
      <c r="D25" s="156"/>
      <c r="E25" s="9">
        <v>404152</v>
      </c>
    </row>
    <row r="26" spans="1:15" ht="57.75" customHeight="1" x14ac:dyDescent="0.25">
      <c r="A26" s="83" t="s">
        <v>73</v>
      </c>
      <c r="B26" s="156" t="s">
        <v>74</v>
      </c>
      <c r="C26" s="156"/>
      <c r="D26" s="156"/>
      <c r="E26" s="9">
        <v>976328</v>
      </c>
    </row>
    <row r="27" spans="1:15" ht="15.75" x14ac:dyDescent="0.25">
      <c r="A27" s="83"/>
      <c r="B27" s="76"/>
      <c r="C27" s="8"/>
      <c r="D27" s="8"/>
      <c r="E27" s="89"/>
    </row>
    <row r="28" spans="1:15" ht="16.5" thickBot="1" x14ac:dyDescent="0.3">
      <c r="A28" s="10"/>
      <c r="B28" s="73" t="s">
        <v>16</v>
      </c>
      <c r="C28" s="11"/>
      <c r="D28" s="11"/>
      <c r="E28" s="74"/>
    </row>
    <row r="29" spans="1:15" ht="16.5" thickBot="1" x14ac:dyDescent="0.3">
      <c r="A29" s="105"/>
      <c r="B29" s="75" t="s">
        <v>17</v>
      </c>
      <c r="C29" s="43"/>
      <c r="D29" s="106">
        <f>D30</f>
        <v>3845</v>
      </c>
      <c r="E29" s="82">
        <f>E30+E44</f>
        <v>2598107</v>
      </c>
    </row>
    <row r="30" spans="1:15" ht="16.5" thickBot="1" x14ac:dyDescent="0.3">
      <c r="A30" s="108"/>
      <c r="B30" s="109" t="s">
        <v>18</v>
      </c>
      <c r="C30" s="43"/>
      <c r="D30" s="110">
        <f>SUM(D31:D47)</f>
        <v>3845</v>
      </c>
      <c r="E30" s="42">
        <f>SUM(E31:E43)</f>
        <v>2598107</v>
      </c>
    </row>
    <row r="31" spans="1:15" ht="44.1" customHeight="1" x14ac:dyDescent="0.25">
      <c r="A31" s="13">
        <v>1</v>
      </c>
      <c r="B31" s="14" t="s">
        <v>50</v>
      </c>
      <c r="C31" s="14" t="s">
        <v>51</v>
      </c>
      <c r="D31" s="107">
        <v>1455</v>
      </c>
      <c r="E31" s="93">
        <v>1367700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ht="44.1" hidden="1" customHeight="1" x14ac:dyDescent="0.25">
      <c r="A32" s="15">
        <v>3</v>
      </c>
      <c r="B32" s="39"/>
      <c r="C32" s="16"/>
      <c r="D32" s="17"/>
      <c r="E32" s="55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ht="44.1" hidden="1" customHeight="1" x14ac:dyDescent="0.25">
      <c r="A33" s="15"/>
      <c r="B33" s="39"/>
      <c r="C33" s="16"/>
      <c r="D33" s="17"/>
      <c r="E33" s="55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ht="44.1" hidden="1" customHeight="1" x14ac:dyDescent="0.25">
      <c r="A34" s="15"/>
      <c r="B34" s="39"/>
      <c r="C34" s="16"/>
      <c r="D34" s="17"/>
      <c r="E34" s="55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ht="44.1" hidden="1" customHeight="1" x14ac:dyDescent="0.25">
      <c r="A35" s="15"/>
      <c r="B35" s="39"/>
      <c r="C35" s="16"/>
      <c r="D35" s="17"/>
      <c r="E35" s="55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ht="44.1" hidden="1" customHeight="1" x14ac:dyDescent="0.25">
      <c r="A36" s="15"/>
      <c r="B36" s="39"/>
      <c r="C36" s="16"/>
      <c r="D36" s="17"/>
      <c r="E36" s="55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ht="44.1" hidden="1" customHeight="1" x14ac:dyDescent="0.25">
      <c r="A37" s="15"/>
      <c r="B37" s="39"/>
      <c r="C37" s="16"/>
      <c r="D37" s="17"/>
      <c r="E37" s="55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ht="44.1" hidden="1" customHeight="1" x14ac:dyDescent="0.25">
      <c r="A38" s="15"/>
      <c r="B38" s="39"/>
      <c r="C38" s="16"/>
      <c r="D38" s="17"/>
      <c r="E38" s="55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ht="44.1" hidden="1" customHeight="1" x14ac:dyDescent="0.25">
      <c r="A39" s="15">
        <v>4</v>
      </c>
      <c r="B39" s="39"/>
      <c r="C39" s="16"/>
      <c r="D39" s="17"/>
      <c r="E39" s="55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ht="44.1" hidden="1" customHeight="1" x14ac:dyDescent="0.25">
      <c r="A40" s="15">
        <v>5</v>
      </c>
      <c r="B40" s="39"/>
      <c r="C40" s="16"/>
      <c r="D40" s="17"/>
      <c r="E40" s="55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ht="44.1" customHeight="1" x14ac:dyDescent="0.25">
      <c r="A41" s="15">
        <v>2</v>
      </c>
      <c r="B41" s="16" t="s">
        <v>77</v>
      </c>
      <c r="C41" s="16" t="s">
        <v>75</v>
      </c>
      <c r="D41" s="58">
        <v>1290</v>
      </c>
      <c r="E41" s="55">
        <v>463228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ht="44.1" customHeight="1" x14ac:dyDescent="0.25">
      <c r="A42" s="15">
        <v>3</v>
      </c>
      <c r="B42" s="16" t="s">
        <v>42</v>
      </c>
      <c r="C42" s="16" t="s">
        <v>38</v>
      </c>
      <c r="D42" s="17">
        <v>600</v>
      </c>
      <c r="E42" s="55">
        <v>460000</v>
      </c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ht="44.1" customHeight="1" thickBot="1" x14ac:dyDescent="0.3">
      <c r="A43" s="15">
        <v>4</v>
      </c>
      <c r="B43" s="16" t="s">
        <v>65</v>
      </c>
      <c r="C43" s="16" t="s">
        <v>38</v>
      </c>
      <c r="D43" s="17">
        <v>500</v>
      </c>
      <c r="E43" s="55">
        <v>307179</v>
      </c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ht="45.75" hidden="1" customHeight="1" thickBot="1" x14ac:dyDescent="0.3">
      <c r="A44" s="127"/>
      <c r="B44" s="99" t="s">
        <v>31</v>
      </c>
      <c r="C44" s="100"/>
      <c r="D44" s="101"/>
      <c r="E44" s="128">
        <f>E45+E47</f>
        <v>0</v>
      </c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ht="45.75" hidden="1" customHeight="1" x14ac:dyDescent="0.25">
      <c r="A45" s="15">
        <v>1</v>
      </c>
      <c r="B45" s="16"/>
      <c r="C45" s="16"/>
      <c r="D45" s="17"/>
      <c r="E45" s="55"/>
      <c r="F45" s="35"/>
      <c r="G45" s="34"/>
      <c r="H45" s="34"/>
      <c r="I45" s="34"/>
      <c r="J45" s="34"/>
      <c r="K45" s="34"/>
      <c r="L45" s="34"/>
      <c r="M45" s="34"/>
      <c r="N45" s="34"/>
      <c r="O45" s="34"/>
    </row>
    <row r="46" spans="1:15" ht="45.75" hidden="1" customHeight="1" x14ac:dyDescent="0.25">
      <c r="A46" s="15">
        <v>1</v>
      </c>
      <c r="B46" s="16"/>
      <c r="C46" s="16" t="s">
        <v>32</v>
      </c>
      <c r="D46" s="17"/>
      <c r="E46" s="55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ht="45.75" hidden="1" customHeight="1" thickBot="1" x14ac:dyDescent="0.3">
      <c r="A47" s="56">
        <v>2</v>
      </c>
      <c r="B47" s="67"/>
      <c r="C47" s="67" t="s">
        <v>32</v>
      </c>
      <c r="D47" s="111"/>
      <c r="E47" s="129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ht="31.5" customHeight="1" thickBot="1" x14ac:dyDescent="0.3">
      <c r="A48" s="44"/>
      <c r="B48" s="71" t="s">
        <v>52</v>
      </c>
      <c r="C48" s="45"/>
      <c r="D48" s="112">
        <f>D49+D55</f>
        <v>3613</v>
      </c>
      <c r="E48" s="42">
        <f>E49+E55</f>
        <v>1828208</v>
      </c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ht="16.5" customHeight="1" thickBot="1" x14ac:dyDescent="0.3">
      <c r="A49" s="44"/>
      <c r="B49" s="75" t="s">
        <v>19</v>
      </c>
      <c r="C49" s="45"/>
      <c r="D49" s="112">
        <f>D52+D51+D50</f>
        <v>1093</v>
      </c>
      <c r="E49" s="42">
        <f>SUM(E50:E52)</f>
        <v>1033068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ht="31.5" customHeight="1" x14ac:dyDescent="0.25">
      <c r="A50" s="59">
        <v>1</v>
      </c>
      <c r="B50" s="14" t="s">
        <v>49</v>
      </c>
      <c r="C50" s="12" t="s">
        <v>33</v>
      </c>
      <c r="D50" s="19">
        <v>420</v>
      </c>
      <c r="E50" s="40">
        <v>694715</v>
      </c>
      <c r="F50" s="35"/>
      <c r="G50" s="34"/>
      <c r="H50" s="34"/>
      <c r="I50" s="34"/>
      <c r="J50" s="34"/>
      <c r="K50" s="34"/>
      <c r="L50" s="34"/>
      <c r="M50" s="34"/>
      <c r="N50" s="34"/>
      <c r="O50" s="34"/>
    </row>
    <row r="51" spans="1:15" ht="40.5" customHeight="1" x14ac:dyDescent="0.25">
      <c r="A51" s="60">
        <v>2</v>
      </c>
      <c r="B51" s="16" t="s">
        <v>40</v>
      </c>
      <c r="C51" s="76" t="s">
        <v>48</v>
      </c>
      <c r="D51" s="20">
        <v>283</v>
      </c>
      <c r="E51" s="41">
        <v>124635</v>
      </c>
      <c r="F51" s="34"/>
      <c r="G51" s="37"/>
      <c r="H51" s="34"/>
      <c r="I51" s="34"/>
      <c r="J51" s="34"/>
      <c r="K51" s="34"/>
      <c r="L51" s="34"/>
      <c r="M51" s="34"/>
      <c r="N51" s="34"/>
      <c r="O51" s="34"/>
    </row>
    <row r="52" spans="1:15" ht="35.25" customHeight="1" thickBot="1" x14ac:dyDescent="0.3">
      <c r="A52" s="60">
        <v>3</v>
      </c>
      <c r="B52" s="16" t="s">
        <v>41</v>
      </c>
      <c r="C52" s="76" t="s">
        <v>48</v>
      </c>
      <c r="D52" s="20">
        <v>390</v>
      </c>
      <c r="E52" s="41">
        <v>213718</v>
      </c>
      <c r="F52" s="36"/>
      <c r="G52" s="34"/>
      <c r="H52" s="34"/>
      <c r="I52" s="34"/>
      <c r="J52" s="34"/>
      <c r="K52" s="34"/>
      <c r="L52" s="34"/>
      <c r="M52" s="34"/>
      <c r="N52" s="34"/>
      <c r="O52" s="34"/>
    </row>
    <row r="53" spans="1:15" ht="31.5" hidden="1" customHeight="1" x14ac:dyDescent="0.25">
      <c r="A53" s="60">
        <v>4</v>
      </c>
      <c r="B53" s="16"/>
      <c r="C53" s="76"/>
      <c r="D53" s="20"/>
      <c r="E53" s="41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ht="31.5" hidden="1" customHeight="1" thickBot="1" x14ac:dyDescent="0.3">
      <c r="A54" s="66">
        <v>5</v>
      </c>
      <c r="B54" s="67"/>
      <c r="C54" s="47"/>
      <c r="D54" s="68"/>
      <c r="E54" s="69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ht="33" customHeight="1" thickBot="1" x14ac:dyDescent="0.3">
      <c r="A55" s="72"/>
      <c r="B55" s="113" t="s">
        <v>53</v>
      </c>
      <c r="C55" s="114"/>
      <c r="D55" s="110">
        <f>D56</f>
        <v>2520</v>
      </c>
      <c r="E55" s="42">
        <f>E56</f>
        <v>795140</v>
      </c>
      <c r="F55" s="34"/>
      <c r="G55" s="34"/>
      <c r="H55" s="35"/>
      <c r="I55" s="34"/>
      <c r="J55" s="34"/>
      <c r="K55" s="34"/>
      <c r="L55" s="34"/>
      <c r="M55" s="34"/>
      <c r="N55" s="34"/>
      <c r="O55" s="34"/>
    </row>
    <row r="56" spans="1:15" ht="31.5" customHeight="1" thickBot="1" x14ac:dyDescent="0.3">
      <c r="A56" s="59">
        <v>1</v>
      </c>
      <c r="B56" s="14" t="s">
        <v>54</v>
      </c>
      <c r="C56" s="12" t="s">
        <v>55</v>
      </c>
      <c r="D56" s="70">
        <v>2520</v>
      </c>
      <c r="E56" s="90">
        <v>795140</v>
      </c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ht="31.5" hidden="1" customHeight="1" thickBot="1" x14ac:dyDescent="0.3">
      <c r="A57" s="130"/>
      <c r="B57" s="102" t="s">
        <v>56</v>
      </c>
      <c r="C57" s="103"/>
      <c r="D57" s="104"/>
      <c r="E57" s="131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ht="31.5" hidden="1" customHeight="1" thickBot="1" x14ac:dyDescent="0.3">
      <c r="A58" s="66">
        <v>1</v>
      </c>
      <c r="B58" s="67" t="s">
        <v>57</v>
      </c>
      <c r="C58" s="47"/>
      <c r="D58" s="68"/>
      <c r="E58" s="132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ht="16.5" customHeight="1" thickBot="1" x14ac:dyDescent="0.3">
      <c r="A59" s="115"/>
      <c r="B59" s="148" t="s">
        <v>60</v>
      </c>
      <c r="C59" s="148"/>
      <c r="D59" s="148"/>
      <c r="E59" s="42">
        <f>E60+E64</f>
        <v>1340000</v>
      </c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ht="16.5" customHeight="1" thickBot="1" x14ac:dyDescent="0.3">
      <c r="A60" s="115"/>
      <c r="B60" s="143" t="s">
        <v>80</v>
      </c>
      <c r="C60" s="144"/>
      <c r="D60" s="75"/>
      <c r="E60" s="42">
        <f>E63+E62+E61</f>
        <v>1140000</v>
      </c>
      <c r="F60" s="34"/>
      <c r="G60" s="34"/>
      <c r="H60" s="34"/>
      <c r="I60" s="34"/>
      <c r="J60" s="34"/>
      <c r="K60" s="34"/>
      <c r="L60" s="34"/>
      <c r="M60" s="34"/>
      <c r="N60" s="34"/>
      <c r="O60" s="34"/>
    </row>
    <row r="61" spans="1:15" ht="41.25" customHeight="1" x14ac:dyDescent="0.25">
      <c r="A61" s="133">
        <v>1</v>
      </c>
      <c r="B61" s="80" t="s">
        <v>68</v>
      </c>
      <c r="C61" s="80" t="s">
        <v>43</v>
      </c>
      <c r="D61" s="81"/>
      <c r="E61" s="134">
        <v>378467</v>
      </c>
      <c r="F61" s="34"/>
      <c r="G61" s="34"/>
      <c r="H61" s="34"/>
      <c r="I61" s="34"/>
      <c r="J61" s="34"/>
      <c r="K61" s="34"/>
      <c r="L61" s="34"/>
      <c r="M61" s="34"/>
      <c r="N61" s="34"/>
      <c r="O61" s="34"/>
    </row>
    <row r="62" spans="1:15" ht="36" customHeight="1" x14ac:dyDescent="0.25">
      <c r="A62" s="91">
        <v>2</v>
      </c>
      <c r="B62" s="63" t="s">
        <v>69</v>
      </c>
      <c r="C62" s="63" t="s">
        <v>43</v>
      </c>
      <c r="D62" s="64"/>
      <c r="E62" s="92">
        <v>380467</v>
      </c>
      <c r="F62" s="34"/>
      <c r="G62" s="35"/>
      <c r="H62" s="34"/>
      <c r="I62" s="34"/>
      <c r="J62" s="34"/>
      <c r="K62" s="34"/>
      <c r="L62" s="34"/>
      <c r="M62" s="34"/>
      <c r="N62" s="34"/>
      <c r="O62" s="34"/>
    </row>
    <row r="63" spans="1:15" ht="36" customHeight="1" thickBot="1" x14ac:dyDescent="0.3">
      <c r="A63" s="135">
        <v>3</v>
      </c>
      <c r="B63" s="116" t="s">
        <v>70</v>
      </c>
      <c r="C63" s="116" t="s">
        <v>43</v>
      </c>
      <c r="D63" s="117"/>
      <c r="E63" s="136">
        <v>381066</v>
      </c>
      <c r="F63" s="34"/>
      <c r="G63" s="35"/>
      <c r="H63" s="34"/>
      <c r="I63" s="34"/>
      <c r="J63" s="34"/>
      <c r="K63" s="34"/>
      <c r="L63" s="34"/>
      <c r="M63" s="34"/>
      <c r="N63" s="34"/>
      <c r="O63" s="34"/>
    </row>
    <row r="64" spans="1:15" ht="26.25" customHeight="1" thickBot="1" x14ac:dyDescent="0.3">
      <c r="A64" s="72"/>
      <c r="B64" s="143" t="s">
        <v>81</v>
      </c>
      <c r="C64" s="144"/>
      <c r="D64" s="75"/>
      <c r="E64" s="42">
        <f>E66+E65</f>
        <v>200000</v>
      </c>
      <c r="F64" s="34"/>
      <c r="G64" s="35"/>
      <c r="H64" s="34"/>
      <c r="I64" s="34"/>
      <c r="J64" s="34"/>
      <c r="K64" s="34"/>
      <c r="L64" s="34"/>
      <c r="M64" s="34"/>
      <c r="N64" s="34"/>
      <c r="O64" s="34"/>
    </row>
    <row r="65" spans="1:15" ht="36" customHeight="1" x14ac:dyDescent="0.25">
      <c r="A65" s="133">
        <v>1</v>
      </c>
      <c r="B65" s="80" t="s">
        <v>67</v>
      </c>
      <c r="C65" s="80"/>
      <c r="D65" s="81"/>
      <c r="E65" s="134">
        <v>100000</v>
      </c>
      <c r="F65" s="34"/>
      <c r="G65" s="35"/>
      <c r="H65" s="34"/>
      <c r="I65" s="34"/>
      <c r="J65" s="34"/>
      <c r="K65" s="34"/>
      <c r="L65" s="34"/>
      <c r="M65" s="34"/>
      <c r="N65" s="34"/>
      <c r="O65" s="34"/>
    </row>
    <row r="66" spans="1:15" ht="36" customHeight="1" thickBot="1" x14ac:dyDescent="0.3">
      <c r="A66" s="135">
        <v>2</v>
      </c>
      <c r="B66" s="116" t="s">
        <v>39</v>
      </c>
      <c r="C66" s="116"/>
      <c r="D66" s="117"/>
      <c r="E66" s="136">
        <v>100000</v>
      </c>
      <c r="F66" s="34"/>
      <c r="G66" s="35"/>
      <c r="H66" s="34"/>
      <c r="I66" s="34"/>
      <c r="J66" s="34"/>
      <c r="K66" s="34"/>
      <c r="L66" s="34"/>
      <c r="M66" s="34"/>
      <c r="N66" s="34"/>
      <c r="O66" s="34"/>
    </row>
    <row r="67" spans="1:15" ht="16.5" customHeight="1" thickBot="1" x14ac:dyDescent="0.3">
      <c r="A67" s="46"/>
      <c r="B67" s="148" t="s">
        <v>61</v>
      </c>
      <c r="C67" s="148"/>
      <c r="D67" s="148"/>
      <c r="E67" s="42">
        <f>E68</f>
        <v>371401</v>
      </c>
      <c r="F67" s="35"/>
      <c r="G67" s="34"/>
      <c r="H67" s="38"/>
      <c r="I67" s="34"/>
      <c r="J67" s="34"/>
      <c r="K67" s="34"/>
      <c r="L67" s="34"/>
      <c r="M67" s="34"/>
      <c r="N67" s="34"/>
      <c r="O67" s="34"/>
    </row>
    <row r="68" spans="1:15" ht="47.25" customHeight="1" thickBot="1" x14ac:dyDescent="0.3">
      <c r="A68" s="137"/>
      <c r="B68" s="157" t="s">
        <v>66</v>
      </c>
      <c r="C68" s="157"/>
      <c r="D68" s="118"/>
      <c r="E68" s="138">
        <v>371401</v>
      </c>
      <c r="F68" s="34"/>
      <c r="G68" s="34"/>
      <c r="H68" s="38"/>
      <c r="I68" s="34"/>
      <c r="J68" s="34"/>
      <c r="K68" s="34"/>
      <c r="L68" s="34"/>
      <c r="M68" s="34"/>
      <c r="N68" s="34"/>
      <c r="O68" s="34"/>
    </row>
    <row r="69" spans="1:15" ht="33.75" customHeight="1" thickBot="1" x14ac:dyDescent="0.3">
      <c r="A69" s="78"/>
      <c r="B69" s="77" t="s">
        <v>62</v>
      </c>
      <c r="C69" s="79"/>
      <c r="D69" s="79"/>
      <c r="E69" s="119">
        <f>E70+E72+E73+E74+E75+E76+E77+E78+E79+E80+E71</f>
        <v>3901895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</row>
    <row r="70" spans="1:15" ht="21" customHeight="1" x14ac:dyDescent="0.25">
      <c r="A70" s="22"/>
      <c r="B70" s="23" t="s">
        <v>20</v>
      </c>
      <c r="C70" s="24"/>
      <c r="D70" s="24"/>
      <c r="E70" s="65">
        <f>2943086-E71</f>
        <v>2877286</v>
      </c>
      <c r="F70" s="35"/>
      <c r="G70" s="34"/>
      <c r="H70" s="34"/>
      <c r="I70" s="34"/>
      <c r="J70" s="34"/>
      <c r="K70" s="34"/>
      <c r="L70" s="34"/>
      <c r="M70" s="34"/>
      <c r="N70" s="34"/>
      <c r="O70" s="34"/>
    </row>
    <row r="71" spans="1:15" ht="35.25" customHeight="1" x14ac:dyDescent="0.25">
      <c r="A71" s="25"/>
      <c r="B71" s="26" t="s">
        <v>47</v>
      </c>
      <c r="C71" s="27"/>
      <c r="D71" s="27"/>
      <c r="E71" s="55">
        <f>34704+31096</f>
        <v>65800</v>
      </c>
      <c r="F71" s="35"/>
      <c r="G71" s="34"/>
      <c r="H71" s="34"/>
      <c r="I71" s="34"/>
      <c r="J71" s="34"/>
      <c r="K71" s="34"/>
      <c r="L71" s="34"/>
      <c r="M71" s="34"/>
      <c r="N71" s="34"/>
      <c r="O71" s="34"/>
    </row>
    <row r="72" spans="1:15" ht="21" x14ac:dyDescent="0.35">
      <c r="A72" s="25"/>
      <c r="B72" s="26" t="s">
        <v>21</v>
      </c>
      <c r="C72" s="27"/>
      <c r="D72" s="27"/>
      <c r="E72" s="94">
        <v>134252</v>
      </c>
      <c r="F72" s="34"/>
      <c r="G72" s="52"/>
      <c r="H72" s="34"/>
      <c r="I72" s="34"/>
      <c r="J72" s="34"/>
      <c r="K72" s="34"/>
      <c r="L72" s="34"/>
      <c r="M72" s="34"/>
      <c r="N72" s="34"/>
      <c r="O72" s="34"/>
    </row>
    <row r="73" spans="1:15" ht="21" x14ac:dyDescent="0.35">
      <c r="A73" s="25"/>
      <c r="B73" s="26" t="s">
        <v>22</v>
      </c>
      <c r="C73" s="27"/>
      <c r="D73" s="27"/>
      <c r="E73" s="94">
        <v>112692</v>
      </c>
      <c r="F73" s="35"/>
      <c r="G73" s="52"/>
      <c r="H73" s="34"/>
      <c r="I73" s="34"/>
      <c r="J73" s="34"/>
      <c r="K73" s="34"/>
      <c r="L73" s="34"/>
      <c r="M73" s="34"/>
      <c r="N73" s="34"/>
      <c r="O73" s="34"/>
    </row>
    <row r="74" spans="1:15" ht="21" x14ac:dyDescent="0.35">
      <c r="A74" s="25"/>
      <c r="B74" s="26" t="s">
        <v>23</v>
      </c>
      <c r="C74" s="27"/>
      <c r="D74" s="27"/>
      <c r="E74" s="94">
        <v>65208</v>
      </c>
      <c r="F74" s="34"/>
      <c r="G74" s="52"/>
      <c r="H74" s="34"/>
      <c r="I74" s="34"/>
      <c r="J74" s="34"/>
      <c r="K74" s="34"/>
      <c r="L74" s="34"/>
      <c r="M74" s="34"/>
      <c r="N74" s="34"/>
      <c r="O74" s="34"/>
    </row>
    <row r="75" spans="1:15" ht="21" x14ac:dyDescent="0.35">
      <c r="A75" s="25"/>
      <c r="B75" s="26" t="s">
        <v>24</v>
      </c>
      <c r="C75" s="27"/>
      <c r="D75" s="27"/>
      <c r="E75" s="94">
        <v>147743</v>
      </c>
      <c r="F75" s="35"/>
      <c r="G75" s="52"/>
      <c r="H75" s="34"/>
      <c r="I75" s="34"/>
      <c r="J75" s="34"/>
      <c r="K75" s="34"/>
      <c r="L75" s="34"/>
      <c r="M75" s="34"/>
      <c r="N75" s="34"/>
      <c r="O75" s="34"/>
    </row>
    <row r="76" spans="1:15" ht="21" x14ac:dyDescent="0.35">
      <c r="A76" s="25"/>
      <c r="B76" s="26" t="s">
        <v>25</v>
      </c>
      <c r="C76" s="27"/>
      <c r="D76" s="27"/>
      <c r="E76" s="94">
        <v>151050</v>
      </c>
      <c r="F76" s="34"/>
      <c r="G76" s="52"/>
      <c r="H76" s="34"/>
      <c r="I76" s="34"/>
      <c r="J76" s="34"/>
      <c r="K76" s="34"/>
      <c r="L76" s="34"/>
      <c r="M76" s="34"/>
      <c r="N76" s="34"/>
      <c r="O76" s="34"/>
    </row>
    <row r="77" spans="1:15" ht="21" x14ac:dyDescent="0.35">
      <c r="A77" s="25"/>
      <c r="B77" s="26" t="s">
        <v>26</v>
      </c>
      <c r="C77" s="27"/>
      <c r="D77" s="27"/>
      <c r="E77" s="94">
        <v>60446</v>
      </c>
      <c r="F77" s="35"/>
      <c r="G77" s="52"/>
      <c r="H77" s="34"/>
      <c r="I77" s="34"/>
      <c r="J77" s="34"/>
      <c r="K77" s="34"/>
      <c r="L77" s="34"/>
      <c r="M77" s="34"/>
      <c r="N77" s="34"/>
      <c r="O77" s="34"/>
    </row>
    <row r="78" spans="1:15" ht="21" x14ac:dyDescent="0.35">
      <c r="A78" s="25"/>
      <c r="B78" s="26" t="s">
        <v>27</v>
      </c>
      <c r="C78" s="27"/>
      <c r="D78" s="27"/>
      <c r="E78" s="94">
        <v>109121</v>
      </c>
      <c r="F78" s="34"/>
      <c r="G78" s="52"/>
      <c r="H78" s="34"/>
      <c r="I78" s="34"/>
      <c r="J78" s="34"/>
      <c r="K78" s="34"/>
      <c r="L78" s="34"/>
      <c r="M78" s="34"/>
      <c r="N78" s="34"/>
      <c r="O78" s="34"/>
    </row>
    <row r="79" spans="1:15" ht="21" x14ac:dyDescent="0.35">
      <c r="A79" s="25"/>
      <c r="B79" s="26" t="s">
        <v>28</v>
      </c>
      <c r="C79" s="27"/>
      <c r="D79" s="27"/>
      <c r="E79" s="94">
        <v>78170</v>
      </c>
      <c r="F79" s="35"/>
      <c r="G79" s="52"/>
      <c r="H79" s="34"/>
      <c r="I79" s="34"/>
      <c r="J79" s="34"/>
      <c r="K79" s="34"/>
      <c r="L79" s="34"/>
      <c r="M79" s="34"/>
      <c r="N79" s="34"/>
      <c r="O79" s="34"/>
    </row>
    <row r="80" spans="1:15" ht="21.75" thickBot="1" x14ac:dyDescent="0.4">
      <c r="A80" s="28"/>
      <c r="B80" s="29" t="s">
        <v>29</v>
      </c>
      <c r="C80" s="30"/>
      <c r="D80" s="30"/>
      <c r="E80" s="95">
        <v>100127</v>
      </c>
      <c r="F80" s="34"/>
      <c r="G80" s="52"/>
      <c r="H80" s="34"/>
      <c r="I80" s="34"/>
      <c r="J80" s="34"/>
      <c r="K80" s="34"/>
      <c r="L80" s="34"/>
      <c r="M80" s="34"/>
      <c r="N80" s="34"/>
      <c r="O80" s="34"/>
    </row>
    <row r="81" spans="1:15" ht="21.75" thickBot="1" x14ac:dyDescent="0.4">
      <c r="A81" s="139"/>
      <c r="B81" s="87" t="s">
        <v>30</v>
      </c>
      <c r="C81" s="153"/>
      <c r="D81" s="153"/>
      <c r="E81" s="88">
        <f>E29+E48+E59+E67+E69</f>
        <v>10039611</v>
      </c>
      <c r="F81" s="34"/>
      <c r="G81" s="52"/>
      <c r="H81" s="34"/>
      <c r="I81" s="34"/>
      <c r="J81" s="34"/>
      <c r="K81" s="34"/>
      <c r="L81" s="34"/>
      <c r="M81" s="34"/>
      <c r="N81" s="34"/>
      <c r="O81" s="34"/>
    </row>
    <row r="82" spans="1:15" ht="53.25" customHeight="1" thickBot="1" x14ac:dyDescent="0.4">
      <c r="A82" s="120"/>
      <c r="B82" s="148" t="s">
        <v>76</v>
      </c>
      <c r="C82" s="148"/>
      <c r="D82" s="148"/>
      <c r="E82" s="82">
        <v>361772</v>
      </c>
      <c r="G82" s="52"/>
    </row>
    <row r="83" spans="1:15" ht="35.25" customHeight="1" thickBot="1" x14ac:dyDescent="0.4">
      <c r="A83" s="96">
        <v>1</v>
      </c>
      <c r="B83" s="145" t="s">
        <v>78</v>
      </c>
      <c r="C83" s="145"/>
      <c r="D83" s="85"/>
      <c r="E83" s="138">
        <v>361772</v>
      </c>
      <c r="G83" s="52"/>
    </row>
    <row r="84" spans="1:15" ht="16.5" thickBot="1" x14ac:dyDescent="0.3">
      <c r="A84" s="86"/>
      <c r="B84" s="140" t="s">
        <v>79</v>
      </c>
      <c r="C84" s="141"/>
      <c r="D84" s="141"/>
      <c r="E84" s="88">
        <v>361772</v>
      </c>
      <c r="F84" s="21"/>
      <c r="G84" s="57"/>
    </row>
    <row r="85" spans="1:15" x14ac:dyDescent="0.25">
      <c r="B85" s="32"/>
      <c r="D85" s="31"/>
      <c r="E85" s="18"/>
      <c r="F85" s="21"/>
      <c r="G85" s="21"/>
    </row>
    <row r="86" spans="1:15" x14ac:dyDescent="0.25">
      <c r="B86" s="32"/>
      <c r="D86" s="33"/>
    </row>
    <row r="87" spans="1:15" x14ac:dyDescent="0.25">
      <c r="D87" s="31"/>
    </row>
    <row r="88" spans="1:15" x14ac:dyDescent="0.25">
      <c r="D88" s="31"/>
    </row>
    <row r="89" spans="1:15" x14ac:dyDescent="0.25">
      <c r="D89" s="31"/>
    </row>
    <row r="90" spans="1:15" x14ac:dyDescent="0.25">
      <c r="D90" s="31"/>
    </row>
    <row r="91" spans="1:15" x14ac:dyDescent="0.25">
      <c r="D91" s="31"/>
    </row>
    <row r="92" spans="1:15" ht="15.75" x14ac:dyDescent="0.25">
      <c r="B92" s="149"/>
      <c r="C92" s="149"/>
      <c r="D92" s="149"/>
      <c r="E92" s="149"/>
    </row>
    <row r="94" spans="1:15" ht="15.75" x14ac:dyDescent="0.25">
      <c r="B94" s="54"/>
      <c r="C94" s="150"/>
      <c r="D94" s="151"/>
    </row>
    <row r="95" spans="1:15" ht="15.75" x14ac:dyDescent="0.25">
      <c r="B95" s="54"/>
      <c r="C95" s="151"/>
      <c r="D95" s="151"/>
    </row>
    <row r="96" spans="1:15" ht="21" x14ac:dyDescent="0.35">
      <c r="B96" s="52"/>
      <c r="C96" s="52"/>
      <c r="D96" s="52"/>
    </row>
    <row r="97" spans="2:4" ht="21" x14ac:dyDescent="0.35">
      <c r="B97" s="52"/>
      <c r="C97" s="52"/>
      <c r="D97" s="53"/>
    </row>
    <row r="98" spans="2:4" ht="21" x14ac:dyDescent="0.35">
      <c r="B98" s="52"/>
      <c r="C98" s="52"/>
      <c r="D98" s="53"/>
    </row>
  </sheetData>
  <mergeCells count="17">
    <mergeCell ref="C94:D95"/>
    <mergeCell ref="C14:E15"/>
    <mergeCell ref="B67:D67"/>
    <mergeCell ref="C81:D81"/>
    <mergeCell ref="B16:E16"/>
    <mergeCell ref="B17:E17"/>
    <mergeCell ref="B25:D25"/>
    <mergeCell ref="B24:D24"/>
    <mergeCell ref="B26:D26"/>
    <mergeCell ref="B68:C68"/>
    <mergeCell ref="B82:D82"/>
    <mergeCell ref="B60:C60"/>
    <mergeCell ref="B64:C64"/>
    <mergeCell ref="B83:C83"/>
    <mergeCell ref="C13:E13"/>
    <mergeCell ref="B59:D59"/>
    <mergeCell ref="B92:E92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  <colBreaks count="1" manualBreakCount="1">
    <brk id="5" max="8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2025-06-05T12:01:39Z</dcterms:modified>
</cp:coreProperties>
</file>