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7272~1\AppData\Local\Temp\Rar$DIa5672.10386\"/>
    </mc:Choice>
  </mc:AlternateContent>
  <bookViews>
    <workbookView xWindow="0" yWindow="0" windowWidth="28800" windowHeight="12135" activeTab="1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Лист1!$15:$15</definedName>
    <definedName name="_xlnm.Print_Area" localSheetId="0">Лист1!$A$1:$C$61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67" i="1"/>
  <c r="C30" i="1"/>
  <c r="C27" i="1"/>
  <c r="C24" i="1"/>
  <c r="C22" i="1"/>
  <c r="C19" i="1"/>
  <c r="C18" i="1"/>
  <c r="C57" i="1" l="1"/>
  <c r="C56" i="1"/>
  <c r="C54" i="1"/>
  <c r="C17" i="1" l="1"/>
  <c r="C16" i="1" l="1"/>
  <c r="C68" i="1" s="1"/>
</calcChain>
</file>

<file path=xl/sharedStrings.xml><?xml version="1.0" encoding="utf-8"?>
<sst xmlns="http://schemas.openxmlformats.org/spreadsheetml/2006/main" count="106" uniqueCount="92">
  <si>
    <t>(без спец.бюдж.счет.  и  гуманитарной помощи)</t>
  </si>
  <si>
    <t xml:space="preserve">пункт </t>
  </si>
  <si>
    <t>Направление расходов</t>
  </si>
  <si>
    <t xml:space="preserve">Расходы по социально-защищенным статьям </t>
  </si>
  <si>
    <t>а)</t>
  </si>
  <si>
    <t xml:space="preserve">110100 оплата труда </t>
  </si>
  <si>
    <t xml:space="preserve">110200 взносы на соц.страх </t>
  </si>
  <si>
    <t>111055 пайковые</t>
  </si>
  <si>
    <t>б)</t>
  </si>
  <si>
    <t>в)</t>
  </si>
  <si>
    <t>пособия детям-сиротам и детям, оставшимся без попечения родителей, находящимся в организациях, обеспечивающих их содержание, образование и воспитание</t>
  </si>
  <si>
    <t>г)</t>
  </si>
  <si>
    <t>содержание детей, находящихся под опекой (попечительством)</t>
  </si>
  <si>
    <t>д)</t>
  </si>
  <si>
    <t>содержание детей-сирот, обучающихся в профессиональных учебных заведениях</t>
  </si>
  <si>
    <t>е)</t>
  </si>
  <si>
    <t>приобретение медико-фарм.продукции (лекарственные средства, изделия мед.назначения), кроме противоэпизоотических  препаратов</t>
  </si>
  <si>
    <t>ж)</t>
  </si>
  <si>
    <t>и)</t>
  </si>
  <si>
    <t xml:space="preserve">социальные пенсии, возмещаемые ЕГФСС </t>
  </si>
  <si>
    <t>ритуальные услуги, матпомощь</t>
  </si>
  <si>
    <t xml:space="preserve">выплаты семьям погибших  в результате военных действий по защите Приднестровской Молдавской Республики, не являющихся гражданами Приднестровской Молдавской Республики </t>
  </si>
  <si>
    <t>компенсация транспортных расходов инвалидам</t>
  </si>
  <si>
    <t>пособия и компенсации гражданам при возникновении поствакцинальных осложнений</t>
  </si>
  <si>
    <t>выплаты и компенсации гражданам, пострадавшим вследствие Чернобыльской катастрофы и иных радиационных и техногенных катастроф</t>
  </si>
  <si>
    <t>пособия гражданам, имеющим детей</t>
  </si>
  <si>
    <t>пособия неработающим трудоспособным родителям по уходу за ребенком-инвалидом</t>
  </si>
  <si>
    <t>выплаты для возмещения вреда по трудовому увечью</t>
  </si>
  <si>
    <t>пособия и выплаты по профессиональному увечью</t>
  </si>
  <si>
    <t>повышение пенсий за особые заслуги</t>
  </si>
  <si>
    <t xml:space="preserve">ежемес.компенсация некоторым категориям пенсионеров  </t>
  </si>
  <si>
    <t>единовременная помощь на ремонт жилья и иные цели</t>
  </si>
  <si>
    <t>* приобретение транспортных средств инвалидам</t>
  </si>
  <si>
    <t>к)</t>
  </si>
  <si>
    <t>обеспечение детей из многодетных семей в возрасте от 7 до 14 лет бесплатными путевками в детский оздоровительный лагерь, путевки на санаторнокурортное лечение ветеранов ВОВ</t>
  </si>
  <si>
    <t>л)</t>
  </si>
  <si>
    <t>стипендии</t>
  </si>
  <si>
    <t>м)</t>
  </si>
  <si>
    <t xml:space="preserve">лечение больных за пределами ПМР </t>
  </si>
  <si>
    <t>н)</t>
  </si>
  <si>
    <t xml:space="preserve">* протезирование льготной категории граждан </t>
  </si>
  <si>
    <t>о)</t>
  </si>
  <si>
    <t>выплаты по обязательному государственному страхованию в соответствии с действующим законодательством  П М Р (ст130400)</t>
  </si>
  <si>
    <t>п)</t>
  </si>
  <si>
    <t>пенсии и пожизненное содержание, ежемесячные пенсионные выплаты компенсации</t>
  </si>
  <si>
    <t>р)</t>
  </si>
  <si>
    <t>трансферты местным бюджетам на социальные выплаты</t>
  </si>
  <si>
    <t>с)</t>
  </si>
  <si>
    <t xml:space="preserve"> трансферты на поэтапную индексацию вкладов населения </t>
  </si>
  <si>
    <t>т)</t>
  </si>
  <si>
    <t>содержание миротворческих сил ПМР (без расходов на выплату ДД и пайковых, питания и медикаментов)</t>
  </si>
  <si>
    <t>у)</t>
  </si>
  <si>
    <t>расходы на реализацию мероприятий по гос. и гос. целевым программам в области здравоохранения и социальной защиты</t>
  </si>
  <si>
    <t>ф)</t>
  </si>
  <si>
    <t>текущий ремонт при аварийных ситуациях</t>
  </si>
  <si>
    <t>х)</t>
  </si>
  <si>
    <t>оплата по договорам коммерческого найма жилья для детей-сирот, детей, оставшихся без попечения родителей, илиц из их числа</t>
  </si>
  <si>
    <t>ц)</t>
  </si>
  <si>
    <t>секретно</t>
  </si>
  <si>
    <t>ч)</t>
  </si>
  <si>
    <t xml:space="preserve"> трансферты на покрытие потерь от предоставления льгот по транспорту</t>
  </si>
  <si>
    <t>ш)</t>
  </si>
  <si>
    <t>оплата льгот по жилищным и коммунальным услугам, а также льгот по услугам связи</t>
  </si>
  <si>
    <t>щ)</t>
  </si>
  <si>
    <t>возмещение разницы в ценах и тарифах в связи с установлением коэффициента в размере 0,8 к предельным тарифам на оплату услуг электроснабжения для населения, проживающего в домах, оборудованных электрическими плитами</t>
  </si>
  <si>
    <t>э)</t>
  </si>
  <si>
    <t>расходы по льготному кредитованию граждан Приднестровской Молдавской Республики, ставших инвалидами вследствие ранения, контузии, увечья или заболевания, полученных при защите Приднестровской Молдавской Республики, а также в результате участия в боевых действиях в Республике Афганистан в период с апреля 1978 года по 15 февраля 1989 года (в 2018 году финансирование данных расходов производится после выделения ср-в из Рез.фонда Правительства, по состоянию на 16.08.18г. факт 199 037 руб., включая кредиторскую задолженность за 2017г. в сумме 101 919 руб.)</t>
  </si>
  <si>
    <t>ю)</t>
  </si>
  <si>
    <t>единовременная помощь ко Дню памяти и скорби, на ремонт жилья и иные цели</t>
  </si>
  <si>
    <t xml:space="preserve">я) </t>
  </si>
  <si>
    <t>расходы на обновление учебных фондов организаций общего образования</t>
  </si>
  <si>
    <t>я-1)</t>
  </si>
  <si>
    <t>ВСЕГО  расходы без платных услуг</t>
  </si>
  <si>
    <t>УТВЕРЖДЕННЫЙ ПЛАН</t>
  </si>
  <si>
    <t xml:space="preserve">ВСЕГО  расходы </t>
  </si>
  <si>
    <t>Планово-убыточные ГУПы (лесхозы и почты, ПУЖКХ)</t>
  </si>
  <si>
    <t>Планово-убыточные ГУПы (лесхозы и почты, ПУЖКХ) (ст. 130 130, 130 140)</t>
  </si>
  <si>
    <r>
      <t xml:space="preserve">по социально-защищенным статьях </t>
    </r>
    <r>
      <rPr>
        <b/>
        <u/>
        <sz val="12"/>
        <rFont val="Times New Roman"/>
        <family val="1"/>
        <charset val="204"/>
      </rPr>
      <t>Дубоссарского района и г.Дубоссары</t>
    </r>
  </si>
  <si>
    <t>Утверждено:</t>
  </si>
  <si>
    <t>Решением</t>
  </si>
  <si>
    <t>Совета народных депутатов</t>
  </si>
  <si>
    <t>Дубоссарского района и г.Дубоссары</t>
  </si>
  <si>
    <t>_______________ А. Н. Коломыцев</t>
  </si>
  <si>
    <r>
      <t xml:space="preserve">заработная плата (денежное довольствие с учетом выплат взамен прод.пайка) с учетом взносов на социальное страхование с планово-убыточными, </t>
    </r>
    <r>
      <rPr>
        <b/>
        <sz val="9.5"/>
        <rFont val="Times New Roman"/>
        <family val="1"/>
        <charset val="204"/>
      </rPr>
      <t>- всего:</t>
    </r>
  </si>
  <si>
    <t>выплата денежной компенсации взамен продуктовых наборов ст.110330</t>
  </si>
  <si>
    <t>Расходы подлежащие финансированию</t>
  </si>
  <si>
    <t>продукты питания</t>
  </si>
  <si>
    <t>на 2025 год</t>
  </si>
  <si>
    <t>Содержание детских домов, детских домов семейного типа, интернатов, домов ветеранов, реабилитационных центров для детей-инвалидов, домов ребенка, специальных (коррекционных) организаций образования, центров дневного пребывания для детей с ограниченными возможностями жизнедеятельности</t>
  </si>
  <si>
    <t>Приложение № 3</t>
  </si>
  <si>
    <t>30  сессии   26  созыва</t>
  </si>
  <si>
    <t xml:space="preserve">"0 5  "        июня 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</si>
</sst>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3" fontId="0" fillId="0" borderId="0" xfId="0" applyNumberFormat="1"/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3" fontId="2" fillId="0" borderId="3" xfId="1" applyNumberFormat="1" applyFont="1" applyFill="1" applyBorder="1" applyAlignment="1">
      <alignment horizontal="right" vertical="center" wrapText="1"/>
    </xf>
    <xf numFmtId="3" fontId="2" fillId="0" borderId="3" xfId="1" applyNumberFormat="1" applyFont="1" applyBorder="1" applyAlignment="1">
      <alignment vertical="top" wrapText="1"/>
    </xf>
    <xf numFmtId="3" fontId="2" fillId="0" borderId="3" xfId="1" applyNumberFormat="1" applyFont="1" applyBorder="1" applyAlignment="1">
      <alignment wrapText="1"/>
    </xf>
    <xf numFmtId="3" fontId="2" fillId="2" borderId="3" xfId="1" applyNumberFormat="1" applyFont="1" applyFill="1" applyBorder="1" applyAlignment="1">
      <alignment horizontal="left" vertical="top" wrapText="1"/>
    </xf>
    <xf numFmtId="3" fontId="2" fillId="0" borderId="3" xfId="1" applyNumberFormat="1" applyFont="1" applyBorder="1" applyAlignment="1">
      <alignment vertical="center" wrapText="1"/>
    </xf>
    <xf numFmtId="3" fontId="2" fillId="0" borderId="4" xfId="1" applyNumberFormat="1" applyFont="1" applyBorder="1" applyAlignment="1">
      <alignment wrapText="1"/>
    </xf>
    <xf numFmtId="3" fontId="2" fillId="0" borderId="5" xfId="1" applyNumberFormat="1" applyFont="1" applyBorder="1" applyAlignment="1">
      <alignment vertical="top" wrapText="1"/>
    </xf>
    <xf numFmtId="0" fontId="5" fillId="0" borderId="6" xfId="1" applyFont="1" applyBorder="1" applyAlignment="1">
      <alignment horizontal="center"/>
    </xf>
    <xf numFmtId="3" fontId="3" fillId="0" borderId="7" xfId="1" applyNumberFormat="1" applyFont="1" applyBorder="1" applyAlignment="1">
      <alignment vertical="center"/>
    </xf>
    <xf numFmtId="0" fontId="5" fillId="0" borderId="8" xfId="1" applyFont="1" applyBorder="1" applyAlignment="1">
      <alignment horizontal="center"/>
    </xf>
    <xf numFmtId="3" fontId="3" fillId="0" borderId="9" xfId="1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vertical="top" wrapText="1"/>
    </xf>
    <xf numFmtId="3" fontId="2" fillId="0" borderId="15" xfId="1" applyNumberFormat="1" applyFont="1" applyBorder="1" applyAlignment="1">
      <alignment vertical="top" wrapText="1"/>
    </xf>
    <xf numFmtId="3" fontId="3" fillId="3" borderId="16" xfId="1" applyNumberFormat="1" applyFont="1" applyFill="1" applyBorder="1" applyAlignment="1">
      <alignment horizontal="right" vertical="center" wrapText="1"/>
    </xf>
    <xf numFmtId="3" fontId="2" fillId="0" borderId="9" xfId="1" applyNumberFormat="1" applyFont="1" applyBorder="1" applyAlignment="1">
      <alignment wrapText="1"/>
    </xf>
    <xf numFmtId="3" fontId="2" fillId="0" borderId="0" xfId="0" applyNumberFormat="1" applyFont="1"/>
    <xf numFmtId="3" fontId="7" fillId="2" borderId="0" xfId="1" applyNumberFormat="1" applyFont="1" applyFill="1" applyBorder="1" applyAlignment="1">
      <alignment horizontal="right" wrapText="1"/>
    </xf>
    <xf numFmtId="0" fontId="0" fillId="0" borderId="0" xfId="0" applyBorder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/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11" fillId="0" borderId="17" xfId="1" applyFont="1" applyBorder="1" applyAlignment="1">
      <alignment horizontal="center"/>
    </xf>
    <xf numFmtId="0" fontId="11" fillId="0" borderId="18" xfId="1" applyFont="1" applyFill="1" applyBorder="1" applyAlignment="1">
      <alignment vertical="top" wrapText="1"/>
    </xf>
    <xf numFmtId="0" fontId="11" fillId="0" borderId="18" xfId="1" applyFont="1" applyBorder="1" applyAlignment="1">
      <alignment vertical="top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vertical="top" wrapText="1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wrapText="1"/>
    </xf>
    <xf numFmtId="0" fontId="11" fillId="2" borderId="17" xfId="1" applyFont="1" applyFill="1" applyBorder="1" applyAlignment="1">
      <alignment horizontal="center"/>
    </xf>
    <xf numFmtId="0" fontId="11" fillId="2" borderId="18" xfId="1" applyFont="1" applyFill="1" applyBorder="1" applyAlignment="1">
      <alignment horizontal="left" vertical="top" wrapText="1"/>
    </xf>
    <xf numFmtId="0" fontId="11" fillId="0" borderId="18" xfId="1" applyFont="1" applyBorder="1" applyAlignment="1">
      <alignment vertical="center" wrapText="1"/>
    </xf>
    <xf numFmtId="0" fontId="11" fillId="0" borderId="8" xfId="1" applyFont="1" applyBorder="1" applyAlignment="1">
      <alignment horizontal="center"/>
    </xf>
    <xf numFmtId="0" fontId="11" fillId="0" borderId="1" xfId="1" applyFont="1" applyBorder="1" applyAlignment="1">
      <alignment wrapText="1"/>
    </xf>
    <xf numFmtId="0" fontId="13" fillId="0" borderId="18" xfId="1" applyFont="1" applyFill="1" applyBorder="1" applyAlignment="1">
      <alignment wrapText="1"/>
    </xf>
    <xf numFmtId="3" fontId="14" fillId="4" borderId="3" xfId="1" applyNumberFormat="1" applyFont="1" applyFill="1" applyBorder="1" applyAlignment="1">
      <alignment wrapText="1"/>
    </xf>
    <xf numFmtId="0" fontId="11" fillId="5" borderId="18" xfId="1" applyFont="1" applyFill="1" applyBorder="1" applyAlignment="1">
      <alignment wrapText="1"/>
    </xf>
    <xf numFmtId="0" fontId="5" fillId="3" borderId="21" xfId="1" applyFont="1" applyFill="1" applyBorder="1" applyAlignment="1">
      <alignment horizontal="center" vertical="center" wrapText="1"/>
    </xf>
    <xf numFmtId="0" fontId="5" fillId="3" borderId="2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58;&#1042;&#1045;&#1056;&#1046;&#1044;.%20&#1041;&#1070;&#1044;&#1046;&#1045;&#1058;\&#1059;&#1090;&#1074;&#1077;&#1088;&#1078;&#1076;.%20&#1073;&#1102;&#1076;&#1078;&#1077;&#1090;%20&#1085;&#1072;%202025%20&#1075;\&#1056;&#1077;&#1096;&#1077;&#1085;&#1080;&#1077;%2030%20&#1089;&#1077;&#1089;&#1089;&#1080;&#1080;%2026%20&#1089;&#1086;&#1079;&#1099;&#1074;&#1072;%203%20&#1087;&#1083;.&#1079;&#1072;&#1089;&#1077;&#1076;&#1072;&#1085;&#1080;&#1077;%20&#1086;&#1090;%2000.06.25\&#1055;&#1088;&#1080;&#1083;&#1086;&#1078;&#1077;&#1085;&#1080;&#1077;%20&#8470;%202%20&#1055;&#1088;&#1077;&#1076;&#1077;&#1083;&#1100;&#1085;&#1099;&#1077;%20&#1088;&#1072;&#1089;&#1093;&#1086;&#1076;&#1099;%20&#1086;&#1090;%2000.06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ект на 2025"/>
    </sheetNames>
    <sheetDataSet>
      <sheetData sheetId="0">
        <row r="46">
          <cell r="D46">
            <v>195000</v>
          </cell>
        </row>
        <row r="128">
          <cell r="D128">
            <v>1460869</v>
          </cell>
        </row>
        <row r="129">
          <cell r="D129">
            <v>129748</v>
          </cell>
        </row>
        <row r="130">
          <cell r="D130">
            <v>19206</v>
          </cell>
        </row>
        <row r="133">
          <cell r="D133">
            <v>441779</v>
          </cell>
        </row>
        <row r="159">
          <cell r="K159">
            <v>3972943</v>
          </cell>
        </row>
        <row r="208">
          <cell r="F208">
            <v>95664668</v>
          </cell>
          <cell r="G208">
            <v>20035447</v>
          </cell>
          <cell r="I208">
            <v>18900</v>
          </cell>
          <cell r="K208">
            <v>10784057</v>
          </cell>
        </row>
        <row r="222">
          <cell r="D222">
            <v>673957</v>
          </cell>
        </row>
        <row r="223">
          <cell r="F223">
            <v>125450688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pane xSplit="2" ySplit="16" topLeftCell="C17" activePane="bottomRight" state="frozenSplit"/>
      <selection pane="topRight" activeCell="C1" sqref="C1"/>
      <selection pane="bottomLeft" activeCell="A17" sqref="A17"/>
      <selection pane="bottomRight" activeCell="I5" sqref="I5"/>
    </sheetView>
  </sheetViews>
  <sheetFormatPr defaultRowHeight="15" x14ac:dyDescent="0.25"/>
  <cols>
    <col min="1" max="1" width="3.42578125" style="1" customWidth="1"/>
    <col min="2" max="2" width="85.5703125" style="2" customWidth="1"/>
    <col min="3" max="3" width="16.140625" style="2" bestFit="1" customWidth="1"/>
    <col min="4" max="4" width="12.7109375" style="2" bestFit="1" customWidth="1"/>
    <col min="5" max="5" width="10.140625" style="2" bestFit="1" customWidth="1"/>
    <col min="6" max="6" width="12.7109375" style="2" bestFit="1" customWidth="1"/>
    <col min="7" max="16384" width="9.140625" style="2"/>
  </cols>
  <sheetData>
    <row r="1" spans="1:6" ht="15.75" x14ac:dyDescent="0.25">
      <c r="B1" s="38"/>
      <c r="C1" s="39" t="s">
        <v>89</v>
      </c>
      <c r="D1" s="34"/>
      <c r="E1" s="35"/>
    </row>
    <row r="2" spans="1:6" ht="6" customHeight="1" x14ac:dyDescent="0.25">
      <c r="B2" s="38"/>
      <c r="C2" s="40"/>
      <c r="D2" s="34"/>
      <c r="E2" s="35"/>
    </row>
    <row r="3" spans="1:6" ht="15.75" x14ac:dyDescent="0.25">
      <c r="B3" s="38"/>
      <c r="C3" s="41" t="s">
        <v>78</v>
      </c>
      <c r="D3" s="36"/>
      <c r="E3" s="35"/>
    </row>
    <row r="4" spans="1:6" ht="14.25" customHeight="1" x14ac:dyDescent="0.25">
      <c r="B4" s="38"/>
      <c r="C4" s="41" t="s">
        <v>79</v>
      </c>
      <c r="D4" s="36"/>
      <c r="E4" s="35"/>
    </row>
    <row r="5" spans="1:6" ht="15.75" x14ac:dyDescent="0.25">
      <c r="B5" s="38"/>
      <c r="C5" s="41" t="s">
        <v>90</v>
      </c>
      <c r="D5" s="36"/>
      <c r="E5" s="35"/>
    </row>
    <row r="6" spans="1:6" ht="15.75" x14ac:dyDescent="0.25">
      <c r="B6" s="38"/>
      <c r="C6" s="41" t="s">
        <v>80</v>
      </c>
      <c r="D6" s="36"/>
      <c r="E6" s="35"/>
    </row>
    <row r="7" spans="1:6" ht="15.75" x14ac:dyDescent="0.25">
      <c r="B7" s="38"/>
      <c r="C7" s="41" t="s">
        <v>81</v>
      </c>
      <c r="D7" s="36"/>
      <c r="E7" s="35"/>
    </row>
    <row r="8" spans="1:6" ht="15.75" x14ac:dyDescent="0.25">
      <c r="B8" s="38"/>
      <c r="C8" s="41" t="s">
        <v>91</v>
      </c>
      <c r="D8" s="36"/>
      <c r="E8" s="37"/>
    </row>
    <row r="9" spans="1:6" ht="15.75" x14ac:dyDescent="0.25">
      <c r="B9" s="38"/>
      <c r="C9" s="41" t="s">
        <v>82</v>
      </c>
      <c r="D9" s="36"/>
      <c r="E9" s="37"/>
    </row>
    <row r="10" spans="1:6" s="4" customFormat="1" ht="13.5" customHeight="1" x14ac:dyDescent="0.2">
      <c r="A10" s="3"/>
      <c r="B10" s="59" t="s">
        <v>85</v>
      </c>
      <c r="C10" s="59"/>
    </row>
    <row r="11" spans="1:6" s="4" customFormat="1" ht="13.5" customHeight="1" x14ac:dyDescent="0.2">
      <c r="A11" s="3"/>
      <c r="B11" s="59" t="s">
        <v>77</v>
      </c>
      <c r="C11" s="59"/>
    </row>
    <row r="12" spans="1:6" s="4" customFormat="1" ht="13.5" customHeight="1" x14ac:dyDescent="0.2">
      <c r="A12" s="3"/>
      <c r="B12" s="59" t="s">
        <v>87</v>
      </c>
      <c r="C12" s="59"/>
    </row>
    <row r="13" spans="1:6" s="6" customFormat="1" ht="13.5" customHeight="1" x14ac:dyDescent="0.2">
      <c r="A13" s="5"/>
      <c r="B13" s="60" t="s">
        <v>0</v>
      </c>
      <c r="C13" s="60"/>
    </row>
    <row r="14" spans="1:6" ht="9" customHeight="1" thickBot="1" x14ac:dyDescent="0.3">
      <c r="B14" s="7"/>
      <c r="C14" s="7"/>
    </row>
    <row r="15" spans="1:6" s="8" customFormat="1" ht="26.25" customHeight="1" thickBot="1" x14ac:dyDescent="0.25">
      <c r="A15" s="23" t="s">
        <v>1</v>
      </c>
      <c r="B15" s="24" t="s">
        <v>2</v>
      </c>
      <c r="C15" s="25" t="s">
        <v>73</v>
      </c>
    </row>
    <row r="16" spans="1:6" customFormat="1" ht="14.25" x14ac:dyDescent="0.2">
      <c r="A16" s="57" t="s">
        <v>3</v>
      </c>
      <c r="B16" s="58"/>
      <c r="C16" s="29">
        <f>C17+SUM(C22:C62)</f>
        <v>125450688</v>
      </c>
      <c r="D16" s="9"/>
      <c r="E16" s="9"/>
      <c r="F16" s="9"/>
    </row>
    <row r="17" spans="1:8" customFormat="1" ht="25.5" x14ac:dyDescent="0.2">
      <c r="A17" s="42" t="s">
        <v>4</v>
      </c>
      <c r="B17" s="43" t="s">
        <v>83</v>
      </c>
      <c r="C17" s="12">
        <f>SUM(C18:C21)</f>
        <v>115700115</v>
      </c>
    </row>
    <row r="18" spans="1:8" customFormat="1" x14ac:dyDescent="0.2">
      <c r="A18" s="42"/>
      <c r="B18" s="44" t="s">
        <v>5</v>
      </c>
      <c r="C18" s="13">
        <f>'[1]Проект на 2025'!$F$208</f>
        <v>95664668</v>
      </c>
      <c r="E18" s="9"/>
      <c r="F18" s="9"/>
    </row>
    <row r="19" spans="1:8" customFormat="1" x14ac:dyDescent="0.2">
      <c r="A19" s="42"/>
      <c r="B19" s="44" t="s">
        <v>6</v>
      </c>
      <c r="C19" s="13">
        <f>'[1]Проект на 2025'!$G$208</f>
        <v>20035447</v>
      </c>
      <c r="E19" s="9"/>
      <c r="H19" s="9"/>
    </row>
    <row r="20" spans="1:8" customFormat="1" hidden="1" x14ac:dyDescent="0.2">
      <c r="A20" s="42"/>
      <c r="B20" s="44" t="s">
        <v>7</v>
      </c>
      <c r="C20" s="13"/>
      <c r="E20" s="9"/>
      <c r="F20" s="9"/>
      <c r="H20" s="9"/>
    </row>
    <row r="21" spans="1:8" customFormat="1" x14ac:dyDescent="0.2">
      <c r="A21" s="45" t="s">
        <v>71</v>
      </c>
      <c r="B21" s="46" t="s">
        <v>76</v>
      </c>
      <c r="C21" s="18"/>
      <c r="E21" s="9"/>
    </row>
    <row r="22" spans="1:8" customFormat="1" ht="51.75" x14ac:dyDescent="0.25">
      <c r="A22" s="47" t="s">
        <v>8</v>
      </c>
      <c r="B22" s="56" t="s">
        <v>88</v>
      </c>
      <c r="C22" s="14">
        <f>'[1]Проект на 2025'!$D$222</f>
        <v>673957</v>
      </c>
      <c r="E22" s="9"/>
    </row>
    <row r="23" spans="1:8" customFormat="1" ht="25.5" x14ac:dyDescent="0.2">
      <c r="A23" s="49" t="s">
        <v>9</v>
      </c>
      <c r="B23" s="50" t="s">
        <v>10</v>
      </c>
      <c r="C23" s="15"/>
    </row>
    <row r="24" spans="1:8" customFormat="1" x14ac:dyDescent="0.2">
      <c r="A24" s="47" t="s">
        <v>11</v>
      </c>
      <c r="B24" s="51" t="s">
        <v>12</v>
      </c>
      <c r="C24" s="16">
        <f>'[1]Проект на 2025'!$D$128</f>
        <v>1460869</v>
      </c>
    </row>
    <row r="25" spans="1:8" customFormat="1" x14ac:dyDescent="0.2">
      <c r="A25" s="47" t="s">
        <v>13</v>
      </c>
      <c r="B25" s="51" t="s">
        <v>14</v>
      </c>
      <c r="C25" s="16"/>
    </row>
    <row r="26" spans="1:8" customFormat="1" ht="25.5" x14ac:dyDescent="0.2">
      <c r="A26" s="47" t="s">
        <v>15</v>
      </c>
      <c r="B26" s="51" t="s">
        <v>16</v>
      </c>
      <c r="C26" s="16">
        <f>'[1]Проект на 2025'!$I$208</f>
        <v>18900</v>
      </c>
      <c r="F26" s="32"/>
    </row>
    <row r="27" spans="1:8" customFormat="1" x14ac:dyDescent="0.2">
      <c r="A27" s="47" t="s">
        <v>17</v>
      </c>
      <c r="B27" s="51" t="s">
        <v>86</v>
      </c>
      <c r="C27" s="16">
        <f>'[1]Проект на 2025'!$K$208-'[1]Проект на 2025'!$K$159</f>
        <v>6811114</v>
      </c>
      <c r="E27" s="9"/>
      <c r="F27" s="33"/>
    </row>
    <row r="28" spans="1:8" customFormat="1" hidden="1" x14ac:dyDescent="0.25">
      <c r="A28" s="42"/>
      <c r="B28" s="54" t="s">
        <v>84</v>
      </c>
      <c r="C28" s="55"/>
    </row>
    <row r="29" spans="1:8" customFormat="1" x14ac:dyDescent="0.25">
      <c r="A29" s="42" t="s">
        <v>18</v>
      </c>
      <c r="B29" s="48" t="s">
        <v>19</v>
      </c>
      <c r="C29" s="14"/>
    </row>
    <row r="30" spans="1:8" customFormat="1" x14ac:dyDescent="0.25">
      <c r="A30" s="42" t="s">
        <v>18</v>
      </c>
      <c r="B30" s="48" t="s">
        <v>20</v>
      </c>
      <c r="C30" s="14">
        <f>'[1]Проект на 2025'!$D$129</f>
        <v>129748</v>
      </c>
    </row>
    <row r="31" spans="1:8" customFormat="1" ht="27" hidden="1" customHeight="1" x14ac:dyDescent="0.25">
      <c r="A31" s="42" t="s">
        <v>18</v>
      </c>
      <c r="B31" s="48" t="s">
        <v>21</v>
      </c>
      <c r="C31" s="14"/>
    </row>
    <row r="32" spans="1:8" customFormat="1" hidden="1" x14ac:dyDescent="0.25">
      <c r="A32" s="42" t="s">
        <v>18</v>
      </c>
      <c r="B32" s="48" t="s">
        <v>22</v>
      </c>
      <c r="C32" s="14"/>
    </row>
    <row r="33" spans="1:3" customFormat="1" x14ac:dyDescent="0.25">
      <c r="A33" s="42" t="s">
        <v>18</v>
      </c>
      <c r="B33" s="48" t="s">
        <v>23</v>
      </c>
      <c r="C33" s="14"/>
    </row>
    <row r="34" spans="1:3" customFormat="1" ht="26.25" hidden="1" x14ac:dyDescent="0.25">
      <c r="A34" s="42" t="s">
        <v>18</v>
      </c>
      <c r="B34" s="48" t="s">
        <v>24</v>
      </c>
      <c r="C34" s="14"/>
    </row>
    <row r="35" spans="1:3" customFormat="1" x14ac:dyDescent="0.25">
      <c r="A35" s="42" t="s">
        <v>18</v>
      </c>
      <c r="B35" s="48" t="s">
        <v>25</v>
      </c>
      <c r="C35" s="14"/>
    </row>
    <row r="36" spans="1:3" customFormat="1" x14ac:dyDescent="0.25">
      <c r="A36" s="42" t="s">
        <v>18</v>
      </c>
      <c r="B36" s="48" t="s">
        <v>26</v>
      </c>
      <c r="C36" s="14"/>
    </row>
    <row r="37" spans="1:3" customFormat="1" x14ac:dyDescent="0.25">
      <c r="A37" s="42" t="s">
        <v>18</v>
      </c>
      <c r="B37" s="48" t="s">
        <v>27</v>
      </c>
      <c r="C37" s="14"/>
    </row>
    <row r="38" spans="1:3" customFormat="1" x14ac:dyDescent="0.25">
      <c r="A38" s="42" t="s">
        <v>18</v>
      </c>
      <c r="B38" s="48" t="s">
        <v>28</v>
      </c>
      <c r="C38" s="14"/>
    </row>
    <row r="39" spans="1:3" customFormat="1" hidden="1" x14ac:dyDescent="0.25">
      <c r="A39" s="42" t="s">
        <v>18</v>
      </c>
      <c r="B39" s="48" t="s">
        <v>29</v>
      </c>
      <c r="C39" s="14"/>
    </row>
    <row r="40" spans="1:3" customFormat="1" hidden="1" x14ac:dyDescent="0.25">
      <c r="A40" s="42" t="s">
        <v>18</v>
      </c>
      <c r="B40" s="48" t="s">
        <v>30</v>
      </c>
      <c r="C40" s="14"/>
    </row>
    <row r="41" spans="1:3" customFormat="1" x14ac:dyDescent="0.25">
      <c r="A41" s="42" t="s">
        <v>18</v>
      </c>
      <c r="B41" s="48" t="s">
        <v>31</v>
      </c>
      <c r="C41" s="14"/>
    </row>
    <row r="42" spans="1:3" customFormat="1" x14ac:dyDescent="0.25">
      <c r="A42" s="42" t="s">
        <v>18</v>
      </c>
      <c r="B42" s="48" t="s">
        <v>32</v>
      </c>
      <c r="C42" s="14"/>
    </row>
    <row r="43" spans="1:3" customFormat="1" ht="24" hidden="1" customHeight="1" x14ac:dyDescent="0.25">
      <c r="A43" s="42" t="s">
        <v>33</v>
      </c>
      <c r="B43" s="48" t="s">
        <v>34</v>
      </c>
      <c r="C43" s="14"/>
    </row>
    <row r="44" spans="1:3" customFormat="1" x14ac:dyDescent="0.25">
      <c r="A44" s="42" t="s">
        <v>35</v>
      </c>
      <c r="B44" s="48" t="s">
        <v>36</v>
      </c>
      <c r="C44" s="14"/>
    </row>
    <row r="45" spans="1:3" customFormat="1" x14ac:dyDescent="0.25">
      <c r="A45" s="42" t="s">
        <v>37</v>
      </c>
      <c r="B45" s="48" t="s">
        <v>38</v>
      </c>
      <c r="C45" s="14"/>
    </row>
    <row r="46" spans="1:3" customFormat="1" x14ac:dyDescent="0.25">
      <c r="A46" s="42" t="s">
        <v>39</v>
      </c>
      <c r="B46" s="48" t="s">
        <v>40</v>
      </c>
      <c r="C46" s="14"/>
    </row>
    <row r="47" spans="1:3" customFormat="1" ht="26.25" hidden="1" x14ac:dyDescent="0.25">
      <c r="A47" s="42" t="s">
        <v>41</v>
      </c>
      <c r="B47" s="48" t="s">
        <v>42</v>
      </c>
      <c r="C47" s="14"/>
    </row>
    <row r="48" spans="1:3" customFormat="1" x14ac:dyDescent="0.25">
      <c r="A48" s="42" t="s">
        <v>43</v>
      </c>
      <c r="B48" s="48" t="s">
        <v>44</v>
      </c>
      <c r="C48" s="14"/>
    </row>
    <row r="49" spans="1:5" customFormat="1" x14ac:dyDescent="0.25">
      <c r="A49" s="42" t="s">
        <v>45</v>
      </c>
      <c r="B49" s="48" t="s">
        <v>46</v>
      </c>
      <c r="C49" s="17"/>
    </row>
    <row r="50" spans="1:5" customFormat="1" x14ac:dyDescent="0.25">
      <c r="A50" s="42" t="s">
        <v>47</v>
      </c>
      <c r="B50" s="48" t="s">
        <v>48</v>
      </c>
      <c r="C50" s="14"/>
    </row>
    <row r="51" spans="1:5" customFormat="1" ht="17.25" customHeight="1" x14ac:dyDescent="0.25">
      <c r="A51" s="42" t="s">
        <v>49</v>
      </c>
      <c r="B51" s="48" t="s">
        <v>50</v>
      </c>
      <c r="C51" s="14"/>
    </row>
    <row r="52" spans="1:5" customFormat="1" ht="26.25" hidden="1" x14ac:dyDescent="0.25">
      <c r="A52" s="42" t="s">
        <v>51</v>
      </c>
      <c r="B52" s="48" t="s">
        <v>52</v>
      </c>
      <c r="C52" s="14"/>
    </row>
    <row r="53" spans="1:5" customFormat="1" x14ac:dyDescent="0.25">
      <c r="A53" s="42" t="s">
        <v>53</v>
      </c>
      <c r="B53" s="48" t="s">
        <v>54</v>
      </c>
      <c r="C53" s="14"/>
    </row>
    <row r="54" spans="1:5" customFormat="1" ht="26.25" x14ac:dyDescent="0.25">
      <c r="A54" s="42" t="s">
        <v>55</v>
      </c>
      <c r="B54" s="48" t="s">
        <v>56</v>
      </c>
      <c r="C54" s="14">
        <f>'[1]Проект на 2025'!$D$130</f>
        <v>19206</v>
      </c>
    </row>
    <row r="55" spans="1:5" customFormat="1" hidden="1" x14ac:dyDescent="0.25">
      <c r="A55" s="42" t="s">
        <v>57</v>
      </c>
      <c r="B55" s="48" t="s">
        <v>58</v>
      </c>
      <c r="C55" s="14"/>
    </row>
    <row r="56" spans="1:5" customFormat="1" x14ac:dyDescent="0.25">
      <c r="A56" s="42" t="s">
        <v>59</v>
      </c>
      <c r="B56" s="48" t="s">
        <v>60</v>
      </c>
      <c r="C56" s="14">
        <f>'[1]Проект на 2025'!$D$46</f>
        <v>195000</v>
      </c>
      <c r="E56" s="9"/>
    </row>
    <row r="57" spans="1:5" customFormat="1" ht="18.75" customHeight="1" x14ac:dyDescent="0.25">
      <c r="A57" s="42" t="s">
        <v>61</v>
      </c>
      <c r="B57" s="48" t="s">
        <v>62</v>
      </c>
      <c r="C57" s="14">
        <f>'[1]Проект на 2025'!$D$133</f>
        <v>441779</v>
      </c>
    </row>
    <row r="58" spans="1:5" customFormat="1" ht="39" x14ac:dyDescent="0.25">
      <c r="A58" s="42" t="s">
        <v>63</v>
      </c>
      <c r="B58" s="48" t="s">
        <v>64</v>
      </c>
      <c r="C58" s="14"/>
    </row>
    <row r="59" spans="1:5" customFormat="1" ht="75" hidden="1" customHeight="1" x14ac:dyDescent="0.25">
      <c r="A59" s="42" t="s">
        <v>65</v>
      </c>
      <c r="B59" s="48" t="s">
        <v>66</v>
      </c>
      <c r="C59" s="14"/>
    </row>
    <row r="60" spans="1:5" customFormat="1" x14ac:dyDescent="0.25">
      <c r="A60" s="42" t="s">
        <v>67</v>
      </c>
      <c r="B60" s="48" t="s">
        <v>68</v>
      </c>
      <c r="C60" s="14"/>
    </row>
    <row r="61" spans="1:5" customFormat="1" ht="15.75" thickBot="1" x14ac:dyDescent="0.3">
      <c r="A61" s="52" t="s">
        <v>69</v>
      </c>
      <c r="B61" s="53" t="s">
        <v>70</v>
      </c>
      <c r="C61" s="30"/>
    </row>
    <row r="62" spans="1:5" customFormat="1" hidden="1" x14ac:dyDescent="0.2">
      <c r="A62" s="26" t="s">
        <v>71</v>
      </c>
      <c r="B62" s="27" t="s">
        <v>75</v>
      </c>
      <c r="C62" s="28"/>
    </row>
    <row r="63" spans="1:5" customFormat="1" hidden="1" thickBot="1" x14ac:dyDescent="0.25">
      <c r="A63" s="19"/>
      <c r="B63" s="11" t="s">
        <v>74</v>
      </c>
      <c r="C63" s="20">
        <v>31356141</v>
      </c>
    </row>
    <row r="64" spans="1:5" customFormat="1" hidden="1" thickBot="1" x14ac:dyDescent="0.25">
      <c r="A64" s="21"/>
      <c r="B64" s="10" t="s">
        <v>72</v>
      </c>
      <c r="C64" s="22">
        <v>30255585</v>
      </c>
    </row>
    <row r="65" spans="1:3" s="6" customFormat="1" x14ac:dyDescent="0.2">
      <c r="A65" s="5"/>
    </row>
    <row r="67" spans="1:3" x14ac:dyDescent="0.25">
      <c r="C67" s="31">
        <f>'[1]Проект на 2025'!$F$223</f>
        <v>125450688</v>
      </c>
    </row>
    <row r="68" spans="1:3" x14ac:dyDescent="0.25">
      <c r="C68" s="31">
        <f>C67-C16</f>
        <v>0</v>
      </c>
    </row>
  </sheetData>
  <mergeCells count="5">
    <mergeCell ref="A16:B16"/>
    <mergeCell ref="B10:C10"/>
    <mergeCell ref="B11:C11"/>
    <mergeCell ref="B12:C12"/>
    <mergeCell ref="B13:C13"/>
  </mergeCells>
  <phoneticPr fontId="8" type="noConversion"/>
  <pageMargins left="0.39370078740157483" right="0.19685039370078741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2025-06-05T11:11:33Z</cp:lastPrinted>
  <dcterms:created xsi:type="dcterms:W3CDTF">2019-04-02T11:58:18Z</dcterms:created>
  <dcterms:modified xsi:type="dcterms:W3CDTF">2025-06-05T11:31:14Z</dcterms:modified>
</cp:coreProperties>
</file>